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'Лист1'!$A$1:$H$88</definedName>
  </definedNames>
  <calcPr fullCalcOnLoad="1"/>
</workbook>
</file>

<file path=xl/sharedStrings.xml><?xml version="1.0" encoding="utf-8"?>
<sst xmlns="http://schemas.openxmlformats.org/spreadsheetml/2006/main" count="107" uniqueCount="81">
  <si>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</si>
  <si>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</si>
  <si>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</si>
  <si>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</si>
  <si>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</si>
  <si>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Перелік проектів (об’єктів)</t>
  </si>
  <si>
    <t>Рік початку та завершення проекту (об'єкта)</t>
  </si>
  <si>
    <t>Загальна кошторисна вартість, 
тис. грн</t>
  </si>
  <si>
    <t>Перелік інвестиційних проектів</t>
  </si>
  <si>
    <t>інші кошти, в т.ч. МТД</t>
  </si>
  <si>
    <t>Стратегічний напрям 1 «Розвиток економічного потенціалу та підприємницької діяльності»</t>
  </si>
  <si>
    <t>Операційна мета 1.1. «Розвиток системи інноваційно-інвестиційної діяльності»</t>
  </si>
  <si>
    <t>Операційна мета 1.2. «Сталий розвиток агропромислового комплексу та промислової переробки продукції сільського господарства»</t>
  </si>
  <si>
    <t>Стратегічний напрям 3 «Забезпечення сталого соціального та екологічно безпечного середовища»</t>
  </si>
  <si>
    <t>Операційна мета 3.1. «Формування ефективної системи соціального захисту населення»</t>
  </si>
  <si>
    <t>Операційна мета 3.2. «Формування програм охорони здоров`я та підвищення рівня медичного обслуговування»</t>
  </si>
  <si>
    <t>Операційна мета 3.3. «Формування програми розвитку фізичної культури та спорту»</t>
  </si>
  <si>
    <t>Операційна мета 3.4. «Розробка та реалізація комплексної програми охорони довкілля»</t>
  </si>
  <si>
    <t>Операційна мета 3.5. «Підвищення рівня побутових і комунальних послуг»</t>
  </si>
  <si>
    <t>Міська рада</t>
  </si>
  <si>
    <t>Операційна мета 3.6. «Адаптація та реалізація потенціалу ВПО в нових умовах»</t>
  </si>
  <si>
    <t>Операційна мета 3.7. «Створення сприятливих умов для збільшення впливу громадськості на впровадження змін та розв’язання місцевих проблем»</t>
  </si>
  <si>
    <t>Операційна мета 3.8. «Поліпшення соціальної ситуації в місцевій громаді привернення уваги громади і влади до проблем ВПО»</t>
  </si>
  <si>
    <t>Операційна мета 3.9. «Комплексний розвиток місцевих територіальних громад, сприяння адаптації та реалізації потенціалу ВПО в нових умовах»</t>
  </si>
  <si>
    <t>Стратегічний напрям 4 «Культурний та духовний розвиток, збереження національних традицій»</t>
  </si>
  <si>
    <t>Операційна мета 4.1. «Розвиток закладів освіти, дошкільних закладів та установ позашкільної роботи»</t>
  </si>
  <si>
    <t>Операційна мета 4.2. «Збереження національних традицій та історико-культурної спадщини»</t>
  </si>
  <si>
    <t>Операційна мета 4.3. «Розвиток культурного та духовно-патріотичного середовища»</t>
  </si>
  <si>
    <t>Завдання в сфері містобудування та архітектури</t>
  </si>
  <si>
    <t>за пріоритетними напрямками соціально-економічного розвитку Старобільського району, згідно Плану заходів Стратегії розвитку Старобільського району "Нова Старобільщина - 2020"</t>
  </si>
  <si>
    <t>які передбачається реалізувати у 2020 році</t>
  </si>
  <si>
    <t>Пропозиції щодо фінансування на 2020 рік, тис. грн</t>
  </si>
  <si>
    <t>Додаток 3</t>
  </si>
  <si>
    <t>Капітальний ремонт Підгорівської ЗОШ  I-III ступенів по вул. чкалова, буд. 82, с. Підгорівка Старобільського району, Луганської області</t>
  </si>
  <si>
    <t>Реконструкція Старобільської ЗОШ I ступеню № 1 по кв. Ватутіна,63, м. Старобільськ, Луганської області</t>
  </si>
  <si>
    <t>Реконструкція навчальних корпусів Старобільської гімназії по вул. Руднєва (Володарського), 25, м. Старобільськ, Луганської області</t>
  </si>
  <si>
    <t>Реконструкція Старобільської загальноосвітньої школи II-III ступенів № 4 Старобільської райради у кв. Ватутіна, 53а, м. Старобільськ, Луганської області</t>
  </si>
  <si>
    <t>Капітальний ремонт Лиманської ЗОШ I-III ступенів по вул. Піщана 1с. Лиман  Старобільського району, Луганської області</t>
  </si>
  <si>
    <t xml:space="preserve">Шкільний автобус як запорука безпечного регулярного безоплатного перевезення учнів до місця навчання і додому у Старобільському районі </t>
  </si>
  <si>
    <t>Будівництво прибудови до будівлі Старобільської дитячо-юнацької спортивної школи Старобільської районної ради Луганської області за адресою: м. Старобільськ, вул. Центральна, 86а</t>
  </si>
  <si>
    <t>2019-2020</t>
  </si>
  <si>
    <t>2020-2021</t>
  </si>
  <si>
    <t xml:space="preserve">Реконструкція площинних споруд Старобільської РКУ ФСК «Колос»
за адресою: м. Старобільськ, вул. Руднєва, буд.1
</t>
  </si>
  <si>
    <t>Відновлення інфраструктури автомобільних доріг</t>
  </si>
  <si>
    <t>2018-2020</t>
  </si>
  <si>
    <t>Встановлення меж населених пунктів</t>
  </si>
  <si>
    <t>Нормативна грошова оцінка земель населених пунктів</t>
  </si>
  <si>
    <t>Капітальний ремонт хірургічного відділення КУ «Старобільське РТМО» по вул.Монастирська,67 м. Старобільск, Луганської області»</t>
  </si>
  <si>
    <t>Капітальний ремонт акушерсько-гінекологічного відділення КУ «Старобільське РТМО» по вул.Монастирська,67 м. Старобільск, Луганської області»</t>
  </si>
  <si>
    <t>Капітальний ремонт кардіоневрологічного відділення КУ «Старобільське РТМО» по вул.Монастирська,67 м. Старобільск, Луганської області»</t>
  </si>
  <si>
    <t xml:space="preserve">Капітальний ремонт відділення трансфузіології КУ «Старобільське РТМО» за адресою м. Старобільськ, вул. вул.Монастирська, 67 </t>
  </si>
  <si>
    <t>Капітальний ремонт  Старобільського  районного шкірно-венерологічного диспансеру по вул.Айдарська, 14,              м. Старобільск, Луганської області»</t>
  </si>
  <si>
    <t>Облаштування території центральної районної лікарні КУ «Старобільське РТМО» за адресою м. Старобільськ,          вул. Монастрирська, 67</t>
  </si>
  <si>
    <t>Облаштування освітлення території центральної районної лікарні КУ «Старобільське РТМО» за адресою м. Старобільськ, вул. Монастрирська, 67</t>
  </si>
  <si>
    <t>Придбання міні котелень для центральної районної лікарні КУ «Старобільське РТМО»</t>
  </si>
  <si>
    <t>Придбання службового житла лікарям, в роботі яких є першочергова потреба</t>
  </si>
  <si>
    <t>Будівництво та здача в експлуатацію плавального спортивного басейну</t>
  </si>
  <si>
    <t>Реконструкція водопровідної мережі села Веселе, Старобільського району, Луганської області</t>
  </si>
  <si>
    <t>Реконструкція водопровідної мережі с. Петрівське Веселівської сільської ради Старобільського району Луганської області</t>
  </si>
  <si>
    <t>Загальновузлові мережі водопостачання в м. Старобільськ (Новоселівський водозабір)</t>
  </si>
  <si>
    <t>Придбання 4-х сміттєвозів об’ємом 18 м3</t>
  </si>
  <si>
    <t>Реконструкція спортивного майданчику під створення спортивних полів зі штучним покриттям в Лиманській ЗОШ І-ІІІ ступенів</t>
  </si>
  <si>
    <t>Реконструкція Курячівської загальноосвітньої школи І-ІІ ступенів з добудовою спортивної зали Старобільської районної ради Луганської області по вул. Центральна,  91 с. Курячівка, Старобільського району Луганської області</t>
  </si>
  <si>
    <t>Створення опорного навчального закладу на базі Шульгинської ЗОШ І-ІІІ ступенів та Капітальний ремонт будівлі загальноосвітньої школи в селі Шульгинка Старобільського району Луганської області</t>
  </si>
  <si>
    <t>Установка міні-котелень в Орловській ЗОШ І-ІІ ступенів, в Байдівській філії Половинкинської ЗОШ І-ІІІ ступенів, в Титарівській філії Половинкинської ЗОШ І-ІІІ ступенів</t>
  </si>
  <si>
    <t>Капітальний ремонт Підгорівського СБК</t>
  </si>
  <si>
    <t>Капітальний ремонт Шпотинського СК</t>
  </si>
  <si>
    <t>Капітальний ремонт Веселівського СК</t>
  </si>
  <si>
    <t>Оновлення містобудівної документації (генеральний план, план зонування) с. Половинкине</t>
  </si>
  <si>
    <t>"Капітальний ремонт стоматологічного відділення КУ «Старобільське РТМО» за адресою м. Старобільськ, вул. Велика Садова,18»</t>
  </si>
  <si>
    <t>"Капітальний ремонт будівлі дитячого відділення КУ "Старобільське РТМО" по вул.Монастирська,67 м. Старобільськ, Луганської області"</t>
  </si>
  <si>
    <t>"Капітальний ремонт будівлі клініко-діагностичної лабораторії з адмінприміщеннями КУ "Старобільське РТМО" по вул.Монастирська,67 м. Старобільськ, Луганської області"</t>
  </si>
  <si>
    <t xml:space="preserve">Завершення капітального ремонту міської лікарської амбулаторії ЗПСМ №1 КУ «Старобільський РЦ ПМСД» за адресою м. Старобільськ, вул. Слобожанська,21».  </t>
  </si>
  <si>
    <t>Будівництво Лиманської амбулаторії ЗПСМ  за адресою: с.Лиман, вул. Шкільна, 1в, Старобільського р-н, Луганської області.</t>
  </si>
  <si>
    <t>Комплекс по зберіганню і переробці насіння соняшнику (ТОВ «Геліант-ХХІ»)*</t>
  </si>
  <si>
    <t>Будівництво Підгорівської амбулаторії ЗПСМ  в с. Підгорівка Старобільського р-ну, Луганської області</t>
  </si>
  <si>
    <t>Центр надання адміністративних послуг Шульгинської ОТГ*</t>
  </si>
  <si>
    <t>Індустріальний парк у Старобільському районі Луганської області («Будівництво теплоелектростанції потужністю 1 Мвт/г на біомасі), орієнтовно с. Бутово*</t>
  </si>
  <si>
    <t>Виробництво альтернативних видів палива з відновлюваних джерел енергії у Старобільському районі Луганської обл. («Сорговий Мед» Біогазовий комплекс з переробки відходів сільськогосподарського виробництва)*</t>
  </si>
  <si>
    <t>Заходи щодо проведення повторної нормативної грошової оцінки по населеним пунктам Старобільського району</t>
  </si>
  <si>
    <t>* вартість проєктів не врахована у загальну вартість проєктів за розділами, оскільки їх реалізація у 2020 році буде можливою лише за умови наявності заінтересованих інвесторів (у тому числі міжнародних)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</si>
</sst>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0_ ;[Red]\-#,##0.00\ "/>
    <numFmt numFmtId="196" formatCode="#,##0.000_ ;[Red]\-#,##0.000\ "/>
    <numFmt numFmtId="197" formatCode="0.00000"/>
    <numFmt numFmtId="198" formatCode="#,##0.000_р_."/>
    <numFmt numFmtId="199" formatCode="#,##0.000"/>
    <numFmt numFmtId="200" formatCode="#,##0.00_р_."/>
    <numFmt numFmtId="201" formatCode="#,##0.0_р_."/>
    <numFmt numFmtId="202" formatCode="#,##0_р_."/>
    <numFmt numFmtId="203" formatCode="#,##0.0_ ;[Red]\-#,##0.0\ "/>
    <numFmt numFmtId="204" formatCode="#,##0_ ;[Red]\-#,##0\ 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6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8"/>
  <sheetViews>
    <sheetView tabSelected="1" view="pageBreakPreview" zoomScale="75" zoomScaleSheetLayoutView="75" workbookViewId="0" topLeftCell="A64">
      <selection activeCell="D88" sqref="D88"/>
    </sheetView>
  </sheetViews>
  <sheetFormatPr defaultColWidth="9.00390625" defaultRowHeight="12.75"/>
  <cols>
    <col min="1" max="1" width="40.25390625" style="1" customWidth="1"/>
    <col min="2" max="2" width="15.75390625" style="1" customWidth="1"/>
    <col min="3" max="3" width="15.875" style="1" customWidth="1"/>
    <col min="4" max="4" width="15.125" style="1" customWidth="1"/>
    <col min="5" max="6" width="15.375" style="1" customWidth="1"/>
    <col min="7" max="7" width="14.875" style="1" customWidth="1"/>
    <col min="8" max="8" width="14.75390625" style="1" customWidth="1"/>
    <col min="9" max="9" width="9.125" style="1" customWidth="1"/>
    <col min="10" max="10" width="12.125" style="1" bestFit="1" customWidth="1"/>
    <col min="11" max="11" width="13.25390625" style="1" bestFit="1" customWidth="1"/>
    <col min="12" max="16384" width="9.125" style="1" customWidth="1"/>
  </cols>
  <sheetData>
    <row r="1" ht="15.75">
      <c r="H1" s="3" t="s">
        <v>32</v>
      </c>
    </row>
    <row r="2" spans="1:8" ht="15.75" customHeight="1">
      <c r="A2" s="39" t="s">
        <v>8</v>
      </c>
      <c r="B2" s="39"/>
      <c r="C2" s="39"/>
      <c r="D2" s="39"/>
      <c r="E2" s="39"/>
      <c r="F2" s="39"/>
      <c r="G2" s="39"/>
      <c r="H2" s="39"/>
    </row>
    <row r="3" spans="1:8" ht="50.25" customHeight="1">
      <c r="A3" s="40" t="s">
        <v>29</v>
      </c>
      <c r="B3" s="40"/>
      <c r="C3" s="40"/>
      <c r="D3" s="40"/>
      <c r="E3" s="40"/>
      <c r="F3" s="40"/>
      <c r="G3" s="40"/>
      <c r="H3" s="40"/>
    </row>
    <row r="4" spans="1:8" ht="15.75" customHeight="1">
      <c r="A4" s="39" t="s">
        <v>30</v>
      </c>
      <c r="B4" s="39"/>
      <c r="C4" s="39"/>
      <c r="D4" s="39"/>
      <c r="E4" s="39"/>
      <c r="F4" s="39"/>
      <c r="G4" s="39"/>
      <c r="H4" s="39"/>
    </row>
    <row r="6" spans="1:8" ht="15.75" customHeight="1">
      <c r="A6" s="41" t="s">
        <v>5</v>
      </c>
      <c r="B6" s="41" t="s">
        <v>6</v>
      </c>
      <c r="C6" s="41" t="s">
        <v>7</v>
      </c>
      <c r="D6" s="41" t="s">
        <v>31</v>
      </c>
      <c r="E6" s="41"/>
      <c r="F6" s="41"/>
      <c r="G6" s="41"/>
      <c r="H6" s="41"/>
    </row>
    <row r="7" spans="1:8" ht="15.75">
      <c r="A7" s="41"/>
      <c r="B7" s="41"/>
      <c r="C7" s="41"/>
      <c r="D7" s="41" t="s">
        <v>0</v>
      </c>
      <c r="E7" s="41" t="s">
        <v>1</v>
      </c>
      <c r="F7" s="41"/>
      <c r="G7" s="41"/>
      <c r="H7" s="41"/>
    </row>
    <row r="8" spans="1:8" ht="66.75" customHeight="1">
      <c r="A8" s="41"/>
      <c r="B8" s="41"/>
      <c r="C8" s="41"/>
      <c r="D8" s="41"/>
      <c r="E8" s="10" t="s">
        <v>4</v>
      </c>
      <c r="F8" s="10" t="s">
        <v>3</v>
      </c>
      <c r="G8" s="10" t="s">
        <v>2</v>
      </c>
      <c r="H8" s="10" t="s">
        <v>9</v>
      </c>
    </row>
    <row r="9" spans="1:72" s="2" customFormat="1" ht="30" customHeight="1">
      <c r="A9" s="36" t="s">
        <v>10</v>
      </c>
      <c r="B9" s="36"/>
      <c r="C9" s="36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s="2" customFormat="1" ht="20.25" customHeight="1">
      <c r="A10" s="36" t="s">
        <v>11</v>
      </c>
      <c r="B10" s="36"/>
      <c r="C10" s="36"/>
      <c r="D10" s="36"/>
      <c r="E10" s="36"/>
      <c r="F10" s="36"/>
      <c r="G10" s="36"/>
      <c r="H10" s="3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" customFormat="1" ht="60" customHeight="1">
      <c r="A11" s="26" t="s">
        <v>77</v>
      </c>
      <c r="B11" s="12">
        <v>2020</v>
      </c>
      <c r="C11" s="30">
        <v>56600</v>
      </c>
      <c r="D11" s="30">
        <v>56600</v>
      </c>
      <c r="E11" s="4"/>
      <c r="F11" s="4"/>
      <c r="G11" s="4"/>
      <c r="H11" s="30">
        <v>56600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2" customFormat="1" ht="81.75" customHeight="1">
      <c r="A12" s="32" t="s">
        <v>78</v>
      </c>
      <c r="B12" s="12">
        <v>2020</v>
      </c>
      <c r="C12" s="30">
        <v>210600</v>
      </c>
      <c r="D12" s="30">
        <v>60000</v>
      </c>
      <c r="E12" s="4"/>
      <c r="F12" s="4"/>
      <c r="G12" s="4"/>
      <c r="H12" s="30">
        <v>60000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8" ht="30" customHeight="1">
      <c r="A13" s="37" t="s">
        <v>12</v>
      </c>
      <c r="B13" s="36"/>
      <c r="C13" s="36"/>
      <c r="D13" s="37"/>
      <c r="E13" s="37"/>
      <c r="F13" s="37"/>
      <c r="G13" s="37"/>
      <c r="H13" s="37"/>
    </row>
    <row r="14" spans="1:8" ht="30" customHeight="1">
      <c r="A14" s="26" t="s">
        <v>74</v>
      </c>
      <c r="B14" s="12">
        <v>2020</v>
      </c>
      <c r="C14" s="30">
        <v>390000</v>
      </c>
      <c r="D14" s="30">
        <v>390000</v>
      </c>
      <c r="E14" s="20"/>
      <c r="F14" s="20"/>
      <c r="G14" s="20"/>
      <c r="H14" s="30">
        <v>390000</v>
      </c>
    </row>
    <row r="15" spans="1:8" ht="30">
      <c r="A15" s="14" t="s">
        <v>43</v>
      </c>
      <c r="B15" s="12" t="s">
        <v>44</v>
      </c>
      <c r="C15" s="24">
        <v>74870.2</v>
      </c>
      <c r="D15" s="24">
        <v>20000</v>
      </c>
      <c r="E15" s="25"/>
      <c r="F15" s="24"/>
      <c r="G15" s="24">
        <v>3000</v>
      </c>
      <c r="H15" s="15">
        <v>17000</v>
      </c>
    </row>
    <row r="16" spans="1:8" ht="24.75" customHeight="1">
      <c r="A16" s="36" t="s">
        <v>79</v>
      </c>
      <c r="B16" s="36"/>
      <c r="C16" s="36"/>
      <c r="D16" s="38"/>
      <c r="E16" s="38"/>
      <c r="F16" s="38"/>
      <c r="G16" s="38"/>
      <c r="H16" s="38"/>
    </row>
    <row r="17" spans="1:8" ht="15.75">
      <c r="A17" s="14" t="s">
        <v>45</v>
      </c>
      <c r="B17" s="7">
        <v>2020</v>
      </c>
      <c r="C17" s="15">
        <v>207</v>
      </c>
      <c r="D17" s="15">
        <v>207</v>
      </c>
      <c r="E17" s="8"/>
      <c r="F17" s="8"/>
      <c r="G17" s="15">
        <v>207</v>
      </c>
      <c r="H17" s="6"/>
    </row>
    <row r="18" spans="1:8" ht="30">
      <c r="A18" s="14" t="s">
        <v>46</v>
      </c>
      <c r="B18" s="7">
        <v>2020</v>
      </c>
      <c r="C18" s="15">
        <v>406</v>
      </c>
      <c r="D18" s="15">
        <v>406</v>
      </c>
      <c r="E18" s="8"/>
      <c r="F18" s="8"/>
      <c r="G18" s="15">
        <v>406</v>
      </c>
      <c r="H18" s="6"/>
    </row>
    <row r="19" spans="1:8" ht="15.75">
      <c r="A19" s="14"/>
      <c r="B19" s="7"/>
      <c r="C19" s="24">
        <f>C17+C18</f>
        <v>613</v>
      </c>
      <c r="D19" s="24">
        <f>D17+D18</f>
        <v>613</v>
      </c>
      <c r="E19" s="24"/>
      <c r="F19" s="24"/>
      <c r="G19" s="24">
        <f>G17+G18</f>
        <v>613</v>
      </c>
      <c r="H19" s="6"/>
    </row>
    <row r="20" spans="1:8" ht="26.25" customHeight="1">
      <c r="A20" s="36"/>
      <c r="B20" s="36"/>
      <c r="C20" s="36"/>
      <c r="D20" s="36"/>
      <c r="E20" s="36"/>
      <c r="F20" s="36"/>
      <c r="G20" s="36"/>
      <c r="H20" s="36"/>
    </row>
    <row r="21" spans="1:8" ht="25.5" customHeight="1">
      <c r="A21" s="36" t="s">
        <v>13</v>
      </c>
      <c r="B21" s="36"/>
      <c r="C21" s="36"/>
      <c r="D21" s="36"/>
      <c r="E21" s="36"/>
      <c r="F21" s="36"/>
      <c r="G21" s="36"/>
      <c r="H21" s="36"/>
    </row>
    <row r="22" spans="1:8" ht="16.5" customHeight="1">
      <c r="A22" s="36" t="s">
        <v>14</v>
      </c>
      <c r="B22" s="36"/>
      <c r="C22" s="36"/>
      <c r="D22" s="36"/>
      <c r="E22" s="36"/>
      <c r="F22" s="36"/>
      <c r="G22" s="36"/>
      <c r="H22" s="36"/>
    </row>
    <row r="23" spans="1:8" ht="42" customHeight="1">
      <c r="A23" s="14" t="s">
        <v>76</v>
      </c>
      <c r="B23" s="15">
        <v>2020</v>
      </c>
      <c r="C23" s="15">
        <v>5000</v>
      </c>
      <c r="D23" s="15">
        <v>5000</v>
      </c>
      <c r="E23" s="15">
        <v>4000</v>
      </c>
      <c r="F23" s="15"/>
      <c r="G23" s="15">
        <v>200</v>
      </c>
      <c r="H23" s="15">
        <v>800</v>
      </c>
    </row>
    <row r="24" spans="1:8" ht="25.5" customHeight="1">
      <c r="A24" s="36" t="s">
        <v>15</v>
      </c>
      <c r="B24" s="36"/>
      <c r="C24" s="36"/>
      <c r="D24" s="36"/>
      <c r="E24" s="36"/>
      <c r="F24" s="36"/>
      <c r="G24" s="36"/>
      <c r="H24" s="36"/>
    </row>
    <row r="25" spans="1:9" ht="73.5" customHeight="1">
      <c r="A25" s="13" t="s">
        <v>69</v>
      </c>
      <c r="B25" s="12" t="s">
        <v>44</v>
      </c>
      <c r="C25" s="15">
        <v>2312</v>
      </c>
      <c r="D25" s="15">
        <v>2312</v>
      </c>
      <c r="E25" s="15"/>
      <c r="F25" s="15"/>
      <c r="G25" s="15">
        <v>2312</v>
      </c>
      <c r="H25" s="15"/>
      <c r="I25" s="19"/>
    </row>
    <row r="26" spans="1:9" ht="73.5" customHeight="1">
      <c r="A26" s="13" t="s">
        <v>70</v>
      </c>
      <c r="B26" s="12">
        <v>2020</v>
      </c>
      <c r="C26" s="15">
        <v>3285.659</v>
      </c>
      <c r="D26" s="15">
        <v>3285.659</v>
      </c>
      <c r="E26" s="15"/>
      <c r="F26" s="15"/>
      <c r="G26" s="15">
        <v>3285.659</v>
      </c>
      <c r="H26" s="15"/>
      <c r="I26" s="19"/>
    </row>
    <row r="27" spans="1:9" ht="93.75" customHeight="1">
      <c r="A27" s="13" t="s">
        <v>71</v>
      </c>
      <c r="B27" s="12">
        <v>2020</v>
      </c>
      <c r="C27" s="15">
        <v>2093.928</v>
      </c>
      <c r="D27" s="15">
        <v>2093.928</v>
      </c>
      <c r="E27" s="15"/>
      <c r="F27" s="15"/>
      <c r="G27" s="15">
        <v>2093.928</v>
      </c>
      <c r="H27" s="15"/>
      <c r="I27" s="19"/>
    </row>
    <row r="28" spans="1:8" ht="60">
      <c r="A28" s="14" t="s">
        <v>47</v>
      </c>
      <c r="B28" s="7" t="s">
        <v>40</v>
      </c>
      <c r="C28" s="15">
        <v>16741.938</v>
      </c>
      <c r="D28" s="15">
        <v>6741.938</v>
      </c>
      <c r="F28" s="8"/>
      <c r="G28" s="15">
        <v>6741.938</v>
      </c>
      <c r="H28" s="6"/>
    </row>
    <row r="29" spans="1:8" ht="75">
      <c r="A29" s="14" t="s">
        <v>48</v>
      </c>
      <c r="B29" s="7" t="s">
        <v>44</v>
      </c>
      <c r="C29" s="15">
        <v>11150</v>
      </c>
      <c r="D29" s="15">
        <v>5000</v>
      </c>
      <c r="E29" s="15"/>
      <c r="F29" s="8"/>
      <c r="G29" s="15">
        <v>5000</v>
      </c>
      <c r="H29" s="6"/>
    </row>
    <row r="30" spans="1:8" ht="60">
      <c r="A30" s="14" t="s">
        <v>49</v>
      </c>
      <c r="B30" s="7" t="s">
        <v>44</v>
      </c>
      <c r="C30" s="15">
        <v>9000</v>
      </c>
      <c r="D30" s="15">
        <v>4000</v>
      </c>
      <c r="E30" s="15"/>
      <c r="F30" s="8"/>
      <c r="G30" s="15">
        <v>4000</v>
      </c>
      <c r="H30" s="6"/>
    </row>
    <row r="31" spans="1:8" ht="60">
      <c r="A31" s="14" t="s">
        <v>50</v>
      </c>
      <c r="B31" s="7" t="s">
        <v>44</v>
      </c>
      <c r="C31" s="15">
        <v>3800</v>
      </c>
      <c r="D31" s="15">
        <v>1755</v>
      </c>
      <c r="E31" s="15"/>
      <c r="F31" s="8"/>
      <c r="G31" s="15">
        <v>1755</v>
      </c>
      <c r="H31" s="6"/>
    </row>
    <row r="32" spans="1:8" ht="60">
      <c r="A32" s="14" t="s">
        <v>51</v>
      </c>
      <c r="B32" s="7" t="s">
        <v>40</v>
      </c>
      <c r="C32" s="7">
        <v>3800</v>
      </c>
      <c r="D32" s="15">
        <v>3755</v>
      </c>
      <c r="E32" s="8"/>
      <c r="F32" s="8"/>
      <c r="G32" s="15">
        <v>3755</v>
      </c>
      <c r="H32" s="6"/>
    </row>
    <row r="33" spans="1:8" ht="60">
      <c r="A33" s="14" t="s">
        <v>52</v>
      </c>
      <c r="B33" s="7" t="s">
        <v>40</v>
      </c>
      <c r="C33" s="7">
        <v>3080</v>
      </c>
      <c r="D33" s="7">
        <v>3000</v>
      </c>
      <c r="E33" s="7"/>
      <c r="F33" s="7"/>
      <c r="G33" s="7">
        <v>3000</v>
      </c>
      <c r="H33" s="6"/>
    </row>
    <row r="34" spans="1:8" ht="60">
      <c r="A34" s="14" t="s">
        <v>53</v>
      </c>
      <c r="B34" s="7" t="s">
        <v>40</v>
      </c>
      <c r="C34" s="7">
        <v>960</v>
      </c>
      <c r="D34" s="7">
        <v>900</v>
      </c>
      <c r="E34" s="8"/>
      <c r="F34" s="8"/>
      <c r="G34" s="7">
        <v>900</v>
      </c>
      <c r="H34" s="6"/>
    </row>
    <row r="35" spans="1:8" ht="45">
      <c r="A35" s="14" t="s">
        <v>54</v>
      </c>
      <c r="B35" s="7" t="s">
        <v>44</v>
      </c>
      <c r="C35" s="7">
        <v>780</v>
      </c>
      <c r="D35" s="7">
        <v>260</v>
      </c>
      <c r="E35" s="8"/>
      <c r="F35" s="8"/>
      <c r="G35" s="7">
        <v>260</v>
      </c>
      <c r="H35" s="6"/>
    </row>
    <row r="36" spans="1:8" ht="30">
      <c r="A36" s="14" t="s">
        <v>55</v>
      </c>
      <c r="B36" s="7" t="s">
        <v>44</v>
      </c>
      <c r="C36" s="7">
        <v>4050</v>
      </c>
      <c r="D36" s="7">
        <v>1350</v>
      </c>
      <c r="E36" s="8"/>
      <c r="F36" s="8"/>
      <c r="G36" s="7">
        <v>1350</v>
      </c>
      <c r="H36" s="6"/>
    </row>
    <row r="37" spans="1:8" ht="60">
      <c r="A37" s="26" t="s">
        <v>72</v>
      </c>
      <c r="B37" s="7" t="s">
        <v>44</v>
      </c>
      <c r="C37" s="7">
        <v>1275</v>
      </c>
      <c r="D37" s="7">
        <v>1275</v>
      </c>
      <c r="E37" s="7"/>
      <c r="F37" s="7"/>
      <c r="G37" s="7">
        <v>1275</v>
      </c>
      <c r="H37" s="7"/>
    </row>
    <row r="38" spans="1:8" ht="60">
      <c r="A38" s="26" t="s">
        <v>73</v>
      </c>
      <c r="B38" s="7" t="s">
        <v>44</v>
      </c>
      <c r="C38" s="7">
        <v>10310.55</v>
      </c>
      <c r="D38" s="7">
        <v>10310.55</v>
      </c>
      <c r="E38" s="27"/>
      <c r="F38" s="7">
        <v>10310.55</v>
      </c>
      <c r="G38" s="27"/>
      <c r="H38" s="27"/>
    </row>
    <row r="39" spans="1:8" ht="45">
      <c r="A39" s="26" t="s">
        <v>75</v>
      </c>
      <c r="B39" s="7">
        <v>2020</v>
      </c>
      <c r="C39" s="7">
        <f>D39+F39</f>
        <v>6325</v>
      </c>
      <c r="D39" s="7">
        <f>E39+G39</f>
        <v>6325</v>
      </c>
      <c r="E39" s="7">
        <v>5750</v>
      </c>
      <c r="F39" s="7"/>
      <c r="G39" s="7">
        <v>575</v>
      </c>
      <c r="H39" s="27"/>
    </row>
    <row r="40" spans="1:8" ht="15.75">
      <c r="A40" s="26"/>
      <c r="B40" s="7"/>
      <c r="C40" s="23">
        <f>SUM(C25:C39)</f>
        <v>78964.075</v>
      </c>
      <c r="D40" s="23">
        <f>SUM(D25:D39)</f>
        <v>52364.075</v>
      </c>
      <c r="E40" s="23">
        <f>SUM(E25:E39)</f>
        <v>5750</v>
      </c>
      <c r="F40" s="23">
        <f>SUM(F25:F39)</f>
        <v>10310.55</v>
      </c>
      <c r="G40" s="23">
        <f>SUM(G25:G39)</f>
        <v>36303.525</v>
      </c>
      <c r="H40" s="23"/>
    </row>
    <row r="41" spans="1:8" ht="21" customHeight="1">
      <c r="A41" s="36" t="s">
        <v>16</v>
      </c>
      <c r="B41" s="36"/>
      <c r="C41" s="36"/>
      <c r="D41" s="36"/>
      <c r="E41" s="36"/>
      <c r="F41" s="36"/>
      <c r="G41" s="36"/>
      <c r="H41" s="36"/>
    </row>
    <row r="42" spans="1:8" ht="81" customHeight="1">
      <c r="A42" s="14" t="s">
        <v>42</v>
      </c>
      <c r="B42" s="7" t="s">
        <v>41</v>
      </c>
      <c r="C42" s="7">
        <v>17997.474</v>
      </c>
      <c r="D42" s="7">
        <f>E42+G42</f>
        <v>17997.474000000002</v>
      </c>
      <c r="E42" s="7">
        <v>16197.726</v>
      </c>
      <c r="F42" s="7"/>
      <c r="G42" s="7">
        <v>1799.748</v>
      </c>
      <c r="H42" s="7"/>
    </row>
    <row r="43" spans="1:8" ht="30">
      <c r="A43" s="14" t="s">
        <v>56</v>
      </c>
      <c r="B43" s="9" t="s">
        <v>40</v>
      </c>
      <c r="C43" s="7">
        <v>32000</v>
      </c>
      <c r="D43" s="7">
        <v>16000</v>
      </c>
      <c r="E43" s="5"/>
      <c r="F43" s="5"/>
      <c r="G43" s="9"/>
      <c r="H43" s="9">
        <v>16000</v>
      </c>
    </row>
    <row r="44" spans="1:8" ht="15.75">
      <c r="A44" s="14"/>
      <c r="B44" s="9"/>
      <c r="C44" s="23">
        <f>SUM(C42:C43)</f>
        <v>49997.474</v>
      </c>
      <c r="D44" s="23">
        <f>SUM(D42:D43)</f>
        <v>33997.474</v>
      </c>
      <c r="E44" s="23">
        <f>SUM(E42:E43)</f>
        <v>16197.726</v>
      </c>
      <c r="F44" s="23"/>
      <c r="G44" s="23">
        <f>SUM(G42:G43)</f>
        <v>1799.748</v>
      </c>
      <c r="H44" s="23">
        <f>SUM(H42:H43)</f>
        <v>16000</v>
      </c>
    </row>
    <row r="45" spans="1:8" ht="19.5" customHeight="1">
      <c r="A45" s="36" t="s">
        <v>17</v>
      </c>
      <c r="B45" s="36"/>
      <c r="C45" s="36"/>
      <c r="D45" s="36"/>
      <c r="E45" s="36"/>
      <c r="F45" s="36"/>
      <c r="G45" s="36"/>
      <c r="H45" s="36"/>
    </row>
    <row r="46" spans="1:8" ht="15.75" customHeight="1">
      <c r="A46" s="28"/>
      <c r="B46" s="4"/>
      <c r="C46" s="29"/>
      <c r="D46" s="29"/>
      <c r="E46" s="4"/>
      <c r="F46" s="4"/>
      <c r="G46" s="4"/>
      <c r="H46" s="4"/>
    </row>
    <row r="47" spans="1:8" ht="19.5" customHeight="1">
      <c r="A47" s="36" t="s">
        <v>18</v>
      </c>
      <c r="B47" s="36"/>
      <c r="C47" s="36"/>
      <c r="D47" s="36"/>
      <c r="E47" s="36"/>
      <c r="F47" s="36"/>
      <c r="G47" s="36"/>
      <c r="H47" s="36"/>
    </row>
    <row r="48" spans="1:8" ht="45.75" customHeight="1">
      <c r="A48" s="13" t="s">
        <v>57</v>
      </c>
      <c r="B48" s="9">
        <v>2020</v>
      </c>
      <c r="C48" s="7">
        <f>D48+F48</f>
        <v>5078.254</v>
      </c>
      <c r="D48" s="7">
        <f>E48+G48</f>
        <v>5078.254</v>
      </c>
      <c r="E48" s="7">
        <v>4570.4286</v>
      </c>
      <c r="F48" s="7"/>
      <c r="G48" s="7">
        <v>507.8254</v>
      </c>
      <c r="H48" s="4"/>
    </row>
    <row r="49" spans="1:8" ht="63" customHeight="1">
      <c r="A49" s="13" t="s">
        <v>58</v>
      </c>
      <c r="B49" s="7">
        <v>2020</v>
      </c>
      <c r="C49" s="7">
        <v>5199.54</v>
      </c>
      <c r="D49" s="7">
        <v>5199.54</v>
      </c>
      <c r="E49" s="7">
        <v>4679.586</v>
      </c>
      <c r="F49" s="7"/>
      <c r="G49" s="7">
        <f>D49*0.1</f>
        <v>519.9540000000001</v>
      </c>
      <c r="H49" s="4"/>
    </row>
    <row r="50" spans="1:8" ht="50.25" customHeight="1">
      <c r="A50" s="13" t="s">
        <v>59</v>
      </c>
      <c r="B50" s="7" t="s">
        <v>40</v>
      </c>
      <c r="C50" s="7">
        <v>12450</v>
      </c>
      <c r="D50" s="7">
        <v>12000</v>
      </c>
      <c r="E50" s="7"/>
      <c r="F50" s="7"/>
      <c r="G50" s="7">
        <v>12000</v>
      </c>
      <c r="H50" s="4"/>
    </row>
    <row r="51" spans="1:8" ht="23.25" customHeight="1">
      <c r="A51" s="13"/>
      <c r="B51" s="7"/>
      <c r="C51" s="23">
        <f>SUM(C48:C50)</f>
        <v>22727.794</v>
      </c>
      <c r="D51" s="23">
        <f>SUM(D48:D50)</f>
        <v>22277.794</v>
      </c>
      <c r="E51" s="23">
        <f>SUM(E48:E50)</f>
        <v>9250.0146</v>
      </c>
      <c r="F51" s="23"/>
      <c r="G51" s="23">
        <f>SUM(G48:G50)</f>
        <v>13027.7794</v>
      </c>
      <c r="H51" s="4"/>
    </row>
    <row r="52" spans="1:8" ht="15.75">
      <c r="A52" s="36" t="s">
        <v>19</v>
      </c>
      <c r="B52" s="36"/>
      <c r="C52" s="36"/>
      <c r="D52" s="36"/>
      <c r="E52" s="36"/>
      <c r="F52" s="36"/>
      <c r="G52" s="36"/>
      <c r="H52" s="36"/>
    </row>
    <row r="53" spans="1:8" ht="15.75">
      <c r="A53" s="13" t="s">
        <v>60</v>
      </c>
      <c r="B53" s="7">
        <v>2020</v>
      </c>
      <c r="C53" s="23">
        <v>4000</v>
      </c>
      <c r="D53" s="23">
        <v>4000</v>
      </c>
      <c r="E53" s="23"/>
      <c r="F53" s="23"/>
      <c r="G53" s="23">
        <v>4000</v>
      </c>
      <c r="H53" s="4"/>
    </row>
    <row r="54" spans="1:8" ht="15.75">
      <c r="A54" s="36" t="s">
        <v>20</v>
      </c>
      <c r="B54" s="36"/>
      <c r="C54" s="36"/>
      <c r="D54" s="36"/>
      <c r="E54" s="36"/>
      <c r="F54" s="36"/>
      <c r="G54" s="36"/>
      <c r="H54" s="36"/>
    </row>
    <row r="55" spans="1:8" ht="15.75">
      <c r="A55" s="4"/>
      <c r="B55" s="4"/>
      <c r="C55" s="4"/>
      <c r="D55" s="4"/>
      <c r="E55" s="4"/>
      <c r="F55" s="4"/>
      <c r="G55" s="4"/>
      <c r="H55" s="4"/>
    </row>
    <row r="56" spans="1:8" ht="15.75">
      <c r="A56" s="36" t="s">
        <v>21</v>
      </c>
      <c r="B56" s="36"/>
      <c r="C56" s="36"/>
      <c r="D56" s="36"/>
      <c r="E56" s="36"/>
      <c r="F56" s="36"/>
      <c r="G56" s="36"/>
      <c r="H56" s="36"/>
    </row>
    <row r="57" spans="1:8" ht="15.75">
      <c r="A57" s="4"/>
      <c r="B57" s="4"/>
      <c r="C57" s="4"/>
      <c r="D57" s="4"/>
      <c r="E57" s="4"/>
      <c r="F57" s="4"/>
      <c r="G57" s="4"/>
      <c r="H57" s="4"/>
    </row>
    <row r="58" spans="1:8" ht="15.75">
      <c r="A58" s="36" t="s">
        <v>22</v>
      </c>
      <c r="B58" s="36"/>
      <c r="C58" s="36"/>
      <c r="D58" s="36"/>
      <c r="E58" s="36"/>
      <c r="F58" s="36"/>
      <c r="G58" s="36"/>
      <c r="H58" s="36"/>
    </row>
    <row r="59" spans="1:8" ht="15.75">
      <c r="A59" s="4"/>
      <c r="B59" s="4"/>
      <c r="C59" s="4"/>
      <c r="D59" s="4"/>
      <c r="E59" s="4"/>
      <c r="F59" s="4"/>
      <c r="G59" s="4"/>
      <c r="H59" s="4"/>
    </row>
    <row r="60" spans="1:8" ht="37.5" customHeight="1">
      <c r="A60" s="36" t="s">
        <v>23</v>
      </c>
      <c r="B60" s="36"/>
      <c r="C60" s="36"/>
      <c r="D60" s="36"/>
      <c r="E60" s="36"/>
      <c r="F60" s="36"/>
      <c r="G60" s="36"/>
      <c r="H60" s="36"/>
    </row>
    <row r="61" spans="1:8" ht="15.75">
      <c r="A61" s="4"/>
      <c r="B61" s="4"/>
      <c r="C61" s="4"/>
      <c r="D61" s="4"/>
      <c r="E61" s="4"/>
      <c r="F61" s="4"/>
      <c r="G61" s="4"/>
      <c r="H61" s="4"/>
    </row>
    <row r="62" spans="1:8" ht="15.75">
      <c r="A62" s="36" t="s">
        <v>24</v>
      </c>
      <c r="B62" s="36"/>
      <c r="C62" s="36"/>
      <c r="D62" s="36"/>
      <c r="E62" s="36"/>
      <c r="F62" s="36"/>
      <c r="G62" s="36"/>
      <c r="H62" s="36"/>
    </row>
    <row r="63" spans="1:8" ht="15.75">
      <c r="A63" s="36" t="s">
        <v>25</v>
      </c>
      <c r="B63" s="36"/>
      <c r="C63" s="36"/>
      <c r="D63" s="36"/>
      <c r="E63" s="36"/>
      <c r="F63" s="36"/>
      <c r="G63" s="36"/>
      <c r="H63" s="36"/>
    </row>
    <row r="64" spans="1:8" ht="60">
      <c r="A64" s="13" t="s">
        <v>61</v>
      </c>
      <c r="B64" s="11" t="s">
        <v>40</v>
      </c>
      <c r="C64" s="11">
        <v>6200</v>
      </c>
      <c r="D64" s="11">
        <v>6175</v>
      </c>
      <c r="E64" s="11"/>
      <c r="F64" s="11"/>
      <c r="G64" s="11">
        <v>6175</v>
      </c>
      <c r="H64" s="11"/>
    </row>
    <row r="65" spans="1:8" ht="105">
      <c r="A65" s="13" t="s">
        <v>62</v>
      </c>
      <c r="B65" s="7">
        <v>2020</v>
      </c>
      <c r="C65" s="11">
        <v>6047.59</v>
      </c>
      <c r="D65" s="11">
        <v>6047.59</v>
      </c>
      <c r="E65" s="11"/>
      <c r="F65" s="11"/>
      <c r="G65" s="11">
        <v>6047.59</v>
      </c>
      <c r="H65" s="11"/>
    </row>
    <row r="66" spans="1:8" ht="90">
      <c r="A66" s="13" t="s">
        <v>63</v>
      </c>
      <c r="B66" s="11" t="s">
        <v>40</v>
      </c>
      <c r="C66" s="11">
        <v>15281.09</v>
      </c>
      <c r="D66" s="11">
        <v>14611.1</v>
      </c>
      <c r="E66" s="11"/>
      <c r="F66" s="11"/>
      <c r="G66" s="11">
        <v>14611.1</v>
      </c>
      <c r="H66" s="11"/>
    </row>
    <row r="67" spans="1:8" ht="75">
      <c r="A67" s="13" t="s">
        <v>64</v>
      </c>
      <c r="B67" s="17">
        <v>2020</v>
      </c>
      <c r="C67" s="11">
        <v>3300</v>
      </c>
      <c r="D67" s="11">
        <v>3300</v>
      </c>
      <c r="E67" s="11"/>
      <c r="F67" s="11"/>
      <c r="G67" s="11">
        <v>3300</v>
      </c>
      <c r="H67" s="11"/>
    </row>
    <row r="68" spans="1:8" ht="60">
      <c r="A68" s="13" t="s">
        <v>33</v>
      </c>
      <c r="B68" s="7" t="s">
        <v>40</v>
      </c>
      <c r="C68" s="11">
        <v>11649.114</v>
      </c>
      <c r="D68" s="11">
        <f>H68</f>
        <v>11649.114</v>
      </c>
      <c r="E68" s="11"/>
      <c r="F68" s="11"/>
      <c r="G68" s="11"/>
      <c r="H68" s="11">
        <v>11649.114</v>
      </c>
    </row>
    <row r="69" spans="1:8" ht="45">
      <c r="A69" s="13" t="s">
        <v>34</v>
      </c>
      <c r="B69" s="7" t="s">
        <v>40</v>
      </c>
      <c r="C69" s="11">
        <v>11108.496</v>
      </c>
      <c r="D69" s="11">
        <f>H69</f>
        <v>11108.496</v>
      </c>
      <c r="E69" s="11"/>
      <c r="F69" s="11"/>
      <c r="G69" s="11"/>
      <c r="H69" s="11">
        <v>11108.496</v>
      </c>
    </row>
    <row r="70" spans="1:8" ht="60">
      <c r="A70" s="13" t="s">
        <v>35</v>
      </c>
      <c r="B70" s="7" t="s">
        <v>40</v>
      </c>
      <c r="C70" s="11">
        <v>17180.55</v>
      </c>
      <c r="D70" s="11">
        <f>H70</f>
        <v>17180.55</v>
      </c>
      <c r="E70" s="11"/>
      <c r="F70" s="11"/>
      <c r="G70" s="11"/>
      <c r="H70" s="11">
        <v>17180.55</v>
      </c>
    </row>
    <row r="71" spans="1:8" ht="60">
      <c r="A71" s="13" t="s">
        <v>36</v>
      </c>
      <c r="B71" s="7" t="s">
        <v>40</v>
      </c>
      <c r="C71" s="11">
        <v>6364.332</v>
      </c>
      <c r="D71" s="11">
        <f>H71</f>
        <v>6364.332</v>
      </c>
      <c r="E71" s="11"/>
      <c r="F71" s="11"/>
      <c r="G71" s="11"/>
      <c r="H71" s="11">
        <v>6364.332</v>
      </c>
    </row>
    <row r="72" spans="1:8" ht="60">
      <c r="A72" s="13" t="s">
        <v>37</v>
      </c>
      <c r="B72" s="7" t="s">
        <v>40</v>
      </c>
      <c r="C72" s="11">
        <v>10024.154</v>
      </c>
      <c r="D72" s="11">
        <f>H72</f>
        <v>10024.154</v>
      </c>
      <c r="E72" s="11"/>
      <c r="F72" s="11"/>
      <c r="G72" s="11"/>
      <c r="H72" s="11">
        <v>10024.154</v>
      </c>
    </row>
    <row r="73" spans="1:8" ht="60">
      <c r="A73" s="13" t="s">
        <v>38</v>
      </c>
      <c r="B73" s="7" t="s">
        <v>40</v>
      </c>
      <c r="C73" s="11">
        <v>5800</v>
      </c>
      <c r="D73" s="11">
        <f>E73+G73</f>
        <v>5800</v>
      </c>
      <c r="E73" s="11">
        <v>5220</v>
      </c>
      <c r="F73" s="11"/>
      <c r="G73" s="11">
        <v>580</v>
      </c>
      <c r="H73" s="11"/>
    </row>
    <row r="74" spans="1:8" ht="75">
      <c r="A74" s="13" t="s">
        <v>39</v>
      </c>
      <c r="B74" s="7" t="s">
        <v>41</v>
      </c>
      <c r="C74" s="11">
        <v>18042.035</v>
      </c>
      <c r="D74" s="11">
        <f>E74+G74</f>
        <v>18042.035</v>
      </c>
      <c r="E74" s="11">
        <v>16237.8315</v>
      </c>
      <c r="F74" s="11"/>
      <c r="G74" s="11">
        <v>1804.2035</v>
      </c>
      <c r="H74" s="11"/>
    </row>
    <row r="75" spans="1:8" ht="15.75">
      <c r="A75" s="21"/>
      <c r="B75" s="22"/>
      <c r="C75" s="4">
        <f>SUM(C64:C74)</f>
        <v>110997.36099999999</v>
      </c>
      <c r="D75" s="31">
        <f>SUM(D64:D74)</f>
        <v>110302.371</v>
      </c>
      <c r="E75" s="31">
        <f>SUM(E64:E74)</f>
        <v>21457.8315</v>
      </c>
      <c r="F75" s="31"/>
      <c r="G75" s="31">
        <f>SUM(G64:G74)</f>
        <v>32517.893500000002</v>
      </c>
      <c r="H75" s="31">
        <f>SUM(H64:H74)</f>
        <v>56326.64600000001</v>
      </c>
    </row>
    <row r="76" spans="1:8" ht="15.75" customHeight="1">
      <c r="A76" s="33" t="s">
        <v>26</v>
      </c>
      <c r="B76" s="34"/>
      <c r="C76" s="34"/>
      <c r="D76" s="34"/>
      <c r="E76" s="34"/>
      <c r="F76" s="34"/>
      <c r="G76" s="34"/>
      <c r="H76" s="35"/>
    </row>
    <row r="77" spans="1:8" ht="15.75">
      <c r="A77" s="13" t="s">
        <v>65</v>
      </c>
      <c r="B77" s="7" t="s">
        <v>44</v>
      </c>
      <c r="C77" s="7">
        <v>6610.33</v>
      </c>
      <c r="D77" s="7">
        <v>3630.33</v>
      </c>
      <c r="E77" s="7"/>
      <c r="F77" s="7"/>
      <c r="G77" s="7">
        <v>3630.33</v>
      </c>
      <c r="H77" s="4"/>
    </row>
    <row r="78" spans="1:8" ht="15.75">
      <c r="A78" s="13" t="s">
        <v>66</v>
      </c>
      <c r="B78" s="7">
        <v>2020</v>
      </c>
      <c r="C78" s="7">
        <v>1400</v>
      </c>
      <c r="D78" s="7">
        <v>1400</v>
      </c>
      <c r="E78" s="7"/>
      <c r="F78" s="7"/>
      <c r="G78" s="7">
        <v>1400</v>
      </c>
      <c r="H78" s="4"/>
    </row>
    <row r="79" spans="1:8" ht="15.75">
      <c r="A79" s="13" t="s">
        <v>67</v>
      </c>
      <c r="B79" s="7" t="s">
        <v>40</v>
      </c>
      <c r="C79" s="7">
        <v>1490</v>
      </c>
      <c r="D79" s="7">
        <v>790</v>
      </c>
      <c r="E79" s="7"/>
      <c r="F79" s="7"/>
      <c r="G79" s="7">
        <v>790</v>
      </c>
      <c r="H79" s="16"/>
    </row>
    <row r="80" spans="1:8" ht="15.75">
      <c r="A80" s="13"/>
      <c r="B80" s="7"/>
      <c r="C80" s="4">
        <f>SUM(C77:C79)</f>
        <v>9500.33</v>
      </c>
      <c r="D80" s="4">
        <f>SUM(D77:D79)</f>
        <v>5820.33</v>
      </c>
      <c r="E80" s="4"/>
      <c r="F80" s="4"/>
      <c r="G80" s="4">
        <f>SUM(G77:G79)</f>
        <v>5820.33</v>
      </c>
      <c r="H80" s="4"/>
    </row>
    <row r="81" spans="1:8" ht="15.75" customHeight="1">
      <c r="A81" s="33" t="s">
        <v>27</v>
      </c>
      <c r="B81" s="34"/>
      <c r="C81" s="34"/>
      <c r="D81" s="34"/>
      <c r="E81" s="34"/>
      <c r="F81" s="34"/>
      <c r="G81" s="34"/>
      <c r="H81" s="35"/>
    </row>
    <row r="82" spans="1:8" ht="15.75">
      <c r="A82" s="4"/>
      <c r="B82" s="4"/>
      <c r="C82" s="4"/>
      <c r="D82" s="4"/>
      <c r="E82" s="4"/>
      <c r="F82" s="4"/>
      <c r="G82" s="4"/>
      <c r="H82" s="4"/>
    </row>
    <row r="83" spans="1:8" ht="15.75" customHeight="1">
      <c r="A83" s="33" t="s">
        <v>28</v>
      </c>
      <c r="B83" s="34"/>
      <c r="C83" s="34"/>
      <c r="D83" s="34"/>
      <c r="E83" s="34"/>
      <c r="F83" s="34"/>
      <c r="G83" s="34"/>
      <c r="H83" s="35"/>
    </row>
    <row r="84" spans="1:8" ht="45">
      <c r="A84" s="13" t="s">
        <v>68</v>
      </c>
      <c r="B84" s="7" t="s">
        <v>44</v>
      </c>
      <c r="C84" s="23">
        <v>550</v>
      </c>
      <c r="D84" s="23">
        <v>50</v>
      </c>
      <c r="E84" s="23"/>
      <c r="F84" s="23"/>
      <c r="G84" s="23">
        <v>50</v>
      </c>
      <c r="H84" s="4"/>
    </row>
    <row r="85" spans="1:8" ht="18.75" customHeight="1">
      <c r="A85" s="13"/>
      <c r="B85" s="4"/>
      <c r="C85" s="4"/>
      <c r="D85" s="4"/>
      <c r="E85" s="4"/>
      <c r="F85" s="4"/>
      <c r="G85" s="4"/>
      <c r="H85" s="4"/>
    </row>
    <row r="86" spans="1:8" ht="24" customHeight="1">
      <c r="A86" s="18" t="s">
        <v>0</v>
      </c>
      <c r="B86" s="10"/>
      <c r="C86" s="5">
        <f>C84+C80+C75+C53+C51+C44+C40+C19+C15</f>
        <v>352220.234</v>
      </c>
      <c r="D86" s="5">
        <f>D84+D80+D75+D53+D51+D44+D40+D19+D15</f>
        <v>249425.044</v>
      </c>
      <c r="E86" s="5">
        <f>E84+E80+E75+E53+E51+E44+E40+E19+E15</f>
        <v>52655.572100000005</v>
      </c>
      <c r="F86" s="5">
        <f>F84+F80+F75+F53+F51+F44+F40+F19+F15</f>
        <v>10310.55</v>
      </c>
      <c r="G86" s="5">
        <f>G84+G80+G75+G53+G51+G44+G40+G19+G15</f>
        <v>97132.27590000001</v>
      </c>
      <c r="H86" s="5">
        <f>H84+H80+H75+H53+H51+H44+H40+H19+H15</f>
        <v>89326.64600000001</v>
      </c>
    </row>
    <row r="88" ht="90">
      <c r="A88" s="13" t="s">
        <v>80</v>
      </c>
    </row>
  </sheetData>
  <sheetProtection/>
  <mergeCells count="30">
    <mergeCell ref="A2:H2"/>
    <mergeCell ref="A3:H3"/>
    <mergeCell ref="A4:H4"/>
    <mergeCell ref="C6:C8"/>
    <mergeCell ref="A6:A8"/>
    <mergeCell ref="D6:H6"/>
    <mergeCell ref="D7:D8"/>
    <mergeCell ref="E7:H7"/>
    <mergeCell ref="B6:B8"/>
    <mergeCell ref="A20:H20"/>
    <mergeCell ref="A21:H21"/>
    <mergeCell ref="A22:H22"/>
    <mergeCell ref="A24:H24"/>
    <mergeCell ref="A9:H9"/>
    <mergeCell ref="A10:H10"/>
    <mergeCell ref="A13:H13"/>
    <mergeCell ref="A16:H16"/>
    <mergeCell ref="A52:H52"/>
    <mergeCell ref="A54:H54"/>
    <mergeCell ref="A56:H56"/>
    <mergeCell ref="A58:H58"/>
    <mergeCell ref="A41:H41"/>
    <mergeCell ref="A45:H45"/>
    <mergeCell ref="A47:H47"/>
    <mergeCell ref="A81:H81"/>
    <mergeCell ref="A83:H83"/>
    <mergeCell ref="A60:H60"/>
    <mergeCell ref="A62:H62"/>
    <mergeCell ref="A63:H63"/>
    <mergeCell ref="A76:H76"/>
  </mergeCells>
  <printOptions horizontalCentered="1"/>
  <pageMargins left="0.3937007874015748" right="0" top="0" bottom="0" header="0" footer="0"/>
  <pageSetup horizontalDpi="200" verticalDpi="200" orientation="landscape" paperSize="9" scale="95" r:id="rId1"/>
  <headerFooter differentFirst="1">
    <oddHeader>&amp;C&amp;P</oddHeader>
  </headerFooter>
  <rowBreaks count="3" manualBreakCount="3">
    <brk id="20" max="7" man="1"/>
    <brk id="44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RGA</cp:lastModifiedBy>
  <cp:lastPrinted>2019-11-11T13:44:34Z</cp:lastPrinted>
  <dcterms:created xsi:type="dcterms:W3CDTF">2006-09-11T14:58:57Z</dcterms:created>
  <dcterms:modified xsi:type="dcterms:W3CDTF">2019-11-11T13:45:08Z</dcterms:modified>
  <cp:category/>
  <cp:version/>
  <cp:contentType/>
  <cp:contentStatus/>
</cp:coreProperties>
</file>